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ara portierato 2020_2025\Documenti di gara\Modelli offerta\"/>
    </mc:Choice>
  </mc:AlternateContent>
  <bookViews>
    <workbookView xWindow="0" yWindow="0" windowWidth="28800" windowHeight="12885"/>
  </bookViews>
  <sheets>
    <sheet name="LOTTO 1" sheetId="1" r:id="rId1"/>
    <sheet name="LOTTO 2" sheetId="4" r:id="rId2"/>
    <sheet name="LOTTO 3" sheetId="5" r:id="rId3"/>
    <sheet name="LOTTO 4" sheetId="6" r:id="rId4"/>
  </sheets>
  <calcPr calcId="162913"/>
  <fileRecoveryPr repairLoad="1"/>
</workbook>
</file>

<file path=xl/calcChain.xml><?xml version="1.0" encoding="utf-8"?>
<calcChain xmlns="http://schemas.openxmlformats.org/spreadsheetml/2006/main">
  <c r="F4" i="6" l="1"/>
  <c r="E4" i="6"/>
  <c r="C5" i="5"/>
  <c r="F6" i="5"/>
  <c r="E6" i="5"/>
  <c r="F5" i="5"/>
  <c r="E5" i="5"/>
  <c r="F4" i="5"/>
  <c r="E4" i="5"/>
  <c r="F6" i="4"/>
  <c r="E6" i="4"/>
  <c r="F5" i="4"/>
  <c r="E5" i="4"/>
  <c r="F4" i="4"/>
  <c r="E4" i="4"/>
  <c r="E5" i="1" l="1"/>
  <c r="E6" i="1"/>
  <c r="E4" i="1"/>
  <c r="G10" i="6" l="1"/>
  <c r="G11" i="6"/>
  <c r="G12" i="6"/>
  <c r="G13" i="6"/>
  <c r="G14" i="6"/>
  <c r="G15" i="6"/>
  <c r="G16" i="6"/>
  <c r="G17" i="6"/>
  <c r="G9" i="6"/>
  <c r="G12" i="5"/>
  <c r="G11" i="5"/>
  <c r="G13" i="4"/>
  <c r="G12" i="4"/>
  <c r="G11" i="4"/>
  <c r="F4" i="1"/>
  <c r="G16" i="1"/>
  <c r="G15" i="1"/>
  <c r="G14" i="1"/>
  <c r="G13" i="1"/>
  <c r="G12" i="1"/>
  <c r="G11" i="1"/>
  <c r="F6" i="1"/>
  <c r="F5" i="1"/>
  <c r="G13" i="5" l="1"/>
  <c r="G18" i="6"/>
  <c r="G14" i="4"/>
  <c r="G17" i="1"/>
</calcChain>
</file>

<file path=xl/sharedStrings.xml><?xml version="1.0" encoding="utf-8"?>
<sst xmlns="http://schemas.openxmlformats.org/spreadsheetml/2006/main" count="132" uniqueCount="50">
  <si>
    <t>Importo dell'appalto</t>
  </si>
  <si>
    <t>Ribasso offerto (%)</t>
  </si>
  <si>
    <t>A1</t>
  </si>
  <si>
    <t>A1.1</t>
  </si>
  <si>
    <t>A1.2</t>
  </si>
  <si>
    <t>PREZZI CHE COMPONGONO L'OFFERTA</t>
  </si>
  <si>
    <t>Unità di misura</t>
  </si>
  <si>
    <t>Prezzo unitario</t>
  </si>
  <si>
    <t>B1</t>
  </si>
  <si>
    <t>Ora</t>
  </si>
  <si>
    <t>B2</t>
  </si>
  <si>
    <t>B3</t>
  </si>
  <si>
    <t>B4</t>
  </si>
  <si>
    <t>B5</t>
  </si>
  <si>
    <t>B6</t>
  </si>
  <si>
    <t>B7</t>
  </si>
  <si>
    <t>B8</t>
  </si>
  <si>
    <t>B9</t>
  </si>
  <si>
    <t>Guardia Particolare Giurata</t>
  </si>
  <si>
    <t>Ronda ispettiva con l'ausilio di radiopattuglia (anche in periodi frazionabili fino ad un minimo di 10 minuti - Cfr. Allegato 1 "Ubicazione sedi ed Entità dei servizi")</t>
  </si>
  <si>
    <t>Canone mensile centralina teleallarme (prezzo unitario)</t>
  </si>
  <si>
    <t>Cad.</t>
  </si>
  <si>
    <t>Portierato comune - CAT A</t>
  </si>
  <si>
    <t>Portierato d'eccellenza - CAT B</t>
  </si>
  <si>
    <t>Portierato - Responsabile operativo - CAT C</t>
  </si>
  <si>
    <r>
      <t xml:space="preserve">SERVIZI DI PORTIERATO E VIGILANZA SEDI METROPOLITANE DEL POLITECNICO DI TORINO
</t>
    </r>
    <r>
      <rPr>
        <b/>
        <u/>
        <sz val="18"/>
        <rFont val="Arial"/>
        <family val="2"/>
      </rPr>
      <t>LOTTO 1</t>
    </r>
  </si>
  <si>
    <r>
      <t xml:space="preserve">SERVIZI DI PORTIERATO E VIGILANZA SEDE DI ALESSANDRIA
</t>
    </r>
    <r>
      <rPr>
        <b/>
        <u/>
        <sz val="18"/>
        <rFont val="Arial"/>
        <family val="2"/>
      </rPr>
      <t>LOTTO 2</t>
    </r>
  </si>
  <si>
    <r>
      <t xml:space="preserve">SERVIZI DI PORTIERATO E VIGILANZA SEDE DI MONDOVÌ
</t>
    </r>
    <r>
      <rPr>
        <b/>
        <u/>
        <sz val="18"/>
        <rFont val="Arial"/>
        <family val="2"/>
      </rPr>
      <t>LOTTO 3</t>
    </r>
  </si>
  <si>
    <r>
      <t xml:space="preserve">SERVIZIO DI TRASLOCHI PER TUTTE LE SEDEI DEL POLITECNICO
</t>
    </r>
    <r>
      <rPr>
        <b/>
        <u/>
        <sz val="18"/>
        <rFont val="Arial"/>
        <family val="2"/>
      </rPr>
      <t>LOTTO 4</t>
    </r>
  </si>
  <si>
    <t>Operatore addetto ai traslochi feriale (diurno e notturno), festivo (diurno, notturno). La quota di ore svolte durante orari feriali notturni e/o festivi diurni/notturni non supera l’1% del monte ore totale dell’appalto (da scrivere poi nel CSO)</t>
  </si>
  <si>
    <t>Furgone in alluminio con sponda idraulica 35 q (comprensivo di un operatore)</t>
  </si>
  <si>
    <t>scatola 45x35x30</t>
  </si>
  <si>
    <t>scatola 60x40x40</t>
  </si>
  <si>
    <t>Autocarro con sponda superiore a 35 ql</t>
  </si>
  <si>
    <t>Autocarro con sponda fino a 35 ql</t>
  </si>
  <si>
    <t>Autogru idraulica telescopica portata fino a 400 q</t>
  </si>
  <si>
    <t>Autocarro portata oltre 80 q con gru</t>
  </si>
  <si>
    <t>Autoarticolato portata fino a 360 q</t>
  </si>
  <si>
    <t>Cad</t>
  </si>
  <si>
    <t>Importo annuo offerto</t>
  </si>
  <si>
    <t>Base di gara</t>
  </si>
  <si>
    <t>Importo offerto per la durata del contratto</t>
  </si>
  <si>
    <t>Totale</t>
  </si>
  <si>
    <t>Il concorrente dovrà inserire i valori richiesti nelle celle verdi</t>
  </si>
  <si>
    <r>
      <rPr>
        <b/>
        <sz val="10"/>
        <rFont val="Arial"/>
        <family val="2"/>
      </rPr>
      <t>Importo complessivo</t>
    </r>
    <r>
      <rPr>
        <sz val="10"/>
        <rFont val="Arial"/>
        <family val="2"/>
      </rPr>
      <t>, al netto dell'IVA e degli oneri per la sicurezza non soggetti a ribasso, che si richiede per l'espletamento dell'appalto, per l'intero periodo contrattuale (tre anni)</t>
    </r>
  </si>
  <si>
    <r>
      <rPr>
        <b/>
        <sz val="10"/>
        <rFont val="Arial"/>
        <family val="2"/>
      </rPr>
      <t>Importo complessivo</t>
    </r>
    <r>
      <rPr>
        <sz val="10"/>
        <rFont val="Arial"/>
        <family val="2"/>
      </rPr>
      <t xml:space="preserve">, al netto dell'IVA, che si richiede per l'espletamento del </t>
    </r>
    <r>
      <rPr>
        <b/>
        <sz val="10"/>
        <rFont val="Arial"/>
        <family val="2"/>
      </rPr>
      <t>servizio di portierato</t>
    </r>
    <r>
      <rPr>
        <sz val="10"/>
        <rFont val="Arial"/>
        <family val="2"/>
      </rPr>
      <t>, per l'intero periodo contrattuale (tre anni)</t>
    </r>
  </si>
  <si>
    <r>
      <rPr>
        <b/>
        <sz val="10"/>
        <rFont val="Arial"/>
        <family val="2"/>
      </rPr>
      <t>Importo complessivo</t>
    </r>
    <r>
      <rPr>
        <sz val="10"/>
        <rFont val="Arial"/>
        <family val="2"/>
      </rPr>
      <t xml:space="preserve">, al netto dell'IVA, che si richiede per l'espletamento del </t>
    </r>
    <r>
      <rPr>
        <b/>
        <sz val="10"/>
        <rFont val="Arial"/>
        <family val="2"/>
      </rPr>
      <t>servizio di vigilanza</t>
    </r>
    <r>
      <rPr>
        <sz val="10"/>
        <rFont val="Arial"/>
        <family val="2"/>
      </rPr>
      <t>, per l'intero periodo contrattuale (tre anni)</t>
    </r>
  </si>
  <si>
    <t>Quantità annua</t>
  </si>
  <si>
    <t>Prezzo Totale annuo</t>
  </si>
  <si>
    <t xml:space="preserve">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</si>
</sst>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u/>
      <sz val="1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58E67A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164" fontId="0" fillId="4" borderId="6" xfId="0" applyNumberFormat="1" applyFill="1" applyBorder="1" applyAlignment="1">
      <alignment vertic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vertical="center"/>
    </xf>
    <xf numFmtId="0" fontId="0" fillId="5" borderId="6" xfId="0" applyFill="1" applyBorder="1" applyAlignment="1">
      <alignment horizontal="center" vertical="center" wrapText="1"/>
    </xf>
    <xf numFmtId="3" fontId="0" fillId="5" borderId="6" xfId="0" applyNumberFormat="1" applyFill="1" applyBorder="1" applyAlignment="1">
      <alignment horizontal="center" vertical="center" wrapText="1"/>
    </xf>
    <xf numFmtId="164" fontId="0" fillId="5" borderId="7" xfId="0" applyNumberFormat="1" applyFill="1" applyBorder="1" applyAlignment="1">
      <alignment vertical="center"/>
    </xf>
    <xf numFmtId="0" fontId="0" fillId="5" borderId="8" xfId="0" applyFill="1" applyBorder="1" applyAlignment="1">
      <alignment horizontal="center" vertical="center" wrapText="1"/>
    </xf>
    <xf numFmtId="3" fontId="0" fillId="5" borderId="8" xfId="0" applyNumberFormat="1" applyFill="1" applyBorder="1" applyAlignment="1">
      <alignment horizontal="center" vertical="center" wrapText="1"/>
    </xf>
    <xf numFmtId="164" fontId="0" fillId="5" borderId="11" xfId="0" applyNumberFormat="1" applyFill="1" applyBorder="1" applyAlignment="1">
      <alignment vertical="center"/>
    </xf>
    <xf numFmtId="164" fontId="0" fillId="4" borderId="8" xfId="0" applyNumberFormat="1" applyFill="1" applyBorder="1" applyAlignment="1">
      <alignment vertical="center"/>
    </xf>
    <xf numFmtId="0" fontId="0" fillId="5" borderId="19" xfId="0" applyFill="1" applyBorder="1" applyAlignment="1">
      <alignment vertical="center"/>
    </xf>
    <xf numFmtId="164" fontId="0" fillId="7" borderId="6" xfId="0" applyNumberFormat="1" applyFill="1" applyBorder="1" applyAlignment="1" applyProtection="1">
      <alignment vertical="center"/>
      <protection locked="0"/>
    </xf>
    <xf numFmtId="164" fontId="0" fillId="7" borderId="8" xfId="0" applyNumberFormat="1" applyFill="1" applyBorder="1" applyAlignment="1" applyProtection="1">
      <alignment vertical="center"/>
      <protection locked="0"/>
    </xf>
    <xf numFmtId="164" fontId="0" fillId="4" borderId="6" xfId="0" applyNumberFormat="1" applyFill="1" applyBorder="1" applyAlignment="1" applyProtection="1">
      <alignment vertical="center"/>
    </xf>
    <xf numFmtId="164" fontId="0" fillId="4" borderId="7" xfId="0" applyNumberFormat="1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left" vertical="center" indent="1"/>
    </xf>
    <xf numFmtId="0" fontId="0" fillId="4" borderId="19" xfId="0" applyFill="1" applyBorder="1" applyAlignment="1" applyProtection="1">
      <alignment horizontal="left" vertical="center" indent="1"/>
    </xf>
    <xf numFmtId="164" fontId="0" fillId="4" borderId="8" xfId="0" applyNumberFormat="1" applyFill="1" applyBorder="1" applyAlignment="1" applyProtection="1">
      <alignment vertical="center"/>
    </xf>
    <xf numFmtId="164" fontId="0" fillId="4" borderId="11" xfId="0" applyNumberFormat="1" applyFill="1" applyBorder="1" applyAlignment="1" applyProtection="1">
      <alignment vertical="center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0" fontId="0" fillId="5" borderId="5" xfId="0" applyFill="1" applyBorder="1" applyAlignment="1" applyProtection="1">
      <alignment vertical="center"/>
    </xf>
    <xf numFmtId="0" fontId="0" fillId="5" borderId="6" xfId="0" applyFill="1" applyBorder="1" applyAlignment="1" applyProtection="1">
      <alignment horizontal="center" vertical="center" wrapText="1"/>
    </xf>
    <xf numFmtId="3" fontId="0" fillId="5" borderId="6" xfId="0" applyNumberFormat="1" applyFill="1" applyBorder="1" applyAlignment="1" applyProtection="1">
      <alignment horizontal="center" vertical="center" wrapText="1"/>
    </xf>
    <xf numFmtId="164" fontId="0" fillId="5" borderId="7" xfId="0" applyNumberFormat="1" applyFill="1" applyBorder="1" applyAlignment="1" applyProtection="1">
      <alignment vertical="center"/>
    </xf>
    <xf numFmtId="0" fontId="0" fillId="5" borderId="19" xfId="0" applyFill="1" applyBorder="1" applyAlignment="1" applyProtection="1">
      <alignment vertical="center"/>
    </xf>
    <xf numFmtId="0" fontId="0" fillId="5" borderId="8" xfId="0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164" fontId="1" fillId="3" borderId="13" xfId="0" applyNumberFormat="1" applyFont="1" applyFill="1" applyBorder="1" applyAlignment="1" applyProtection="1">
      <alignment horizontal="center" vertical="center" wrapText="1"/>
    </xf>
    <xf numFmtId="0" fontId="1" fillId="3" borderId="26" xfId="0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0" fontId="0" fillId="4" borderId="5" xfId="0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vertical="center" wrapText="1"/>
    </xf>
    <xf numFmtId="0" fontId="5" fillId="4" borderId="8" xfId="0" applyFont="1" applyFill="1" applyBorder="1" applyAlignment="1" applyProtection="1">
      <alignment vertical="center" wrapText="1"/>
    </xf>
    <xf numFmtId="164" fontId="3" fillId="6" borderId="28" xfId="0" applyNumberFormat="1" applyFont="1" applyFill="1" applyBorder="1" applyAlignment="1">
      <alignment horizontal="right" vertical="center"/>
    </xf>
    <xf numFmtId="164" fontId="3" fillId="6" borderId="29" xfId="0" applyNumberFormat="1" applyFont="1" applyFill="1" applyBorder="1" applyAlignment="1">
      <alignment vertical="center"/>
    </xf>
    <xf numFmtId="0" fontId="0" fillId="4" borderId="19" xfId="0" applyFill="1" applyBorder="1" applyAlignment="1" applyProtection="1">
      <alignment horizontal="center" vertical="center"/>
    </xf>
    <xf numFmtId="164" fontId="1" fillId="3" borderId="26" xfId="0" applyNumberFormat="1" applyFont="1" applyFill="1" applyBorder="1" applyAlignment="1" applyProtection="1">
      <alignment horizontal="center" vertical="center" wrapText="1"/>
    </xf>
    <xf numFmtId="164" fontId="1" fillId="3" borderId="30" xfId="0" applyNumberFormat="1" applyFont="1" applyFill="1" applyBorder="1" applyAlignment="1" applyProtection="1">
      <alignment horizontal="center" vertical="center" wrapText="1"/>
    </xf>
    <xf numFmtId="10" fontId="0" fillId="7" borderId="8" xfId="0" applyNumberFormat="1" applyFill="1" applyBorder="1" applyAlignment="1" applyProtection="1">
      <alignment vertical="center"/>
      <protection locked="0"/>
    </xf>
    <xf numFmtId="0" fontId="0" fillId="5" borderId="6" xfId="0" applyFill="1" applyBorder="1" applyAlignment="1" applyProtection="1">
      <alignment vertical="center" wrapText="1"/>
    </xf>
    <xf numFmtId="0" fontId="0" fillId="5" borderId="8" xfId="0" applyFill="1" applyBorder="1" applyAlignment="1" applyProtection="1">
      <alignment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horizontal="center" vertical="center"/>
    </xf>
    <xf numFmtId="0" fontId="2" fillId="5" borderId="13" xfId="0" applyFont="1" applyFill="1" applyBorder="1" applyAlignment="1" applyProtection="1">
      <alignment horizontal="center" vertical="center"/>
    </xf>
    <xf numFmtId="0" fontId="2" fillId="5" borderId="14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left" vertical="center" wrapText="1"/>
    </xf>
    <xf numFmtId="0" fontId="1" fillId="0" borderId="22" xfId="0" applyFont="1" applyFill="1" applyBorder="1" applyAlignment="1" applyProtection="1">
      <alignment horizontal="left" vertical="center" wrapText="1"/>
    </xf>
    <xf numFmtId="10" fontId="0" fillId="7" borderId="25" xfId="0" applyNumberFormat="1" applyFill="1" applyBorder="1" applyAlignment="1" applyProtection="1">
      <alignment horizontal="center" vertical="center"/>
      <protection locked="0"/>
    </xf>
    <xf numFmtId="10" fontId="0" fillId="7" borderId="27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9" xfId="0" applyFill="1" applyBorder="1" applyAlignment="1">
      <alignment horizontal="left" vertical="center" wrapText="1"/>
    </xf>
    <xf numFmtId="0" fontId="0" fillId="5" borderId="10" xfId="0" applyFill="1" applyBorder="1" applyAlignment="1">
      <alignment horizontal="left" vertical="center" wrapText="1"/>
    </xf>
    <xf numFmtId="164" fontId="3" fillId="6" borderId="31" xfId="0" applyNumberFormat="1" applyFont="1" applyFill="1" applyBorder="1" applyAlignment="1" applyProtection="1">
      <alignment horizontal="right" vertical="center"/>
    </xf>
    <xf numFmtId="164" fontId="3" fillId="6" borderId="29" xfId="0" applyNumberFormat="1" applyFont="1" applyFill="1" applyBorder="1" applyAlignment="1" applyProtection="1">
      <alignment vertical="center"/>
    </xf>
    <xf numFmtId="3" fontId="0" fillId="5" borderId="8" xfId="0" applyNumberFormat="1" applyFill="1" applyBorder="1" applyAlignment="1" applyProtection="1">
      <alignment horizontal="center" vertical="center" wrapText="1"/>
    </xf>
    <xf numFmtId="164" fontId="0" fillId="5" borderId="11" xfId="0" applyNumberFormat="1" applyFill="1" applyBorder="1" applyAlignment="1" applyProtection="1">
      <alignment vertical="center"/>
    </xf>
    <xf numFmtId="0" fontId="1" fillId="0" borderId="32" xfId="0" applyFont="1" applyFill="1" applyBorder="1" applyAlignment="1" applyProtection="1">
      <alignment horizontal="left" vertical="center" wrapText="1"/>
    </xf>
    <xf numFmtId="0" fontId="0" fillId="0" borderId="33" xfId="0" applyBorder="1" applyProtection="1"/>
    <xf numFmtId="164" fontId="0" fillId="0" borderId="33" xfId="0" applyNumberFormat="1" applyFill="1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164" fontId="0" fillId="0" borderId="0" xfId="0" applyNumberFormat="1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4" fontId="0" fillId="0" borderId="34" xfId="0" applyNumberFormat="1" applyBorder="1" applyAlignment="1" applyProtection="1">
      <alignment vertical="center"/>
    </xf>
    <xf numFmtId="0" fontId="0" fillId="0" borderId="34" xfId="0" applyBorder="1" applyAlignment="1" applyProtection="1">
      <alignment vertical="center" wrapText="1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 wrapText="1"/>
    </xf>
    <xf numFmtId="164" fontId="0" fillId="0" borderId="0" xfId="0" applyNumberForma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4" xfId="0" applyBorder="1" applyAlignment="1">
      <alignment vertical="center"/>
    </xf>
    <xf numFmtId="4" fontId="0" fillId="0" borderId="34" xfId="0" applyNumberFormat="1" applyBorder="1" applyAlignment="1">
      <alignment vertical="center"/>
    </xf>
    <xf numFmtId="0" fontId="0" fillId="0" borderId="34" xfId="0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workbookViewId="0">
      <selection activeCell="E11" sqref="E11"/>
    </sheetView>
  </sheetViews>
  <sheetFormatPr defaultRowHeight="15" x14ac:dyDescent="0.25"/>
  <cols>
    <col min="1" max="1" width="6.140625" bestFit="1" customWidth="1"/>
    <col min="2" max="2" width="51.5703125" bestFit="1" customWidth="1"/>
    <col min="3" max="3" width="20.7109375" customWidth="1"/>
    <col min="4" max="4" width="18.42578125" customWidth="1"/>
    <col min="5" max="6" width="20.7109375" customWidth="1"/>
    <col min="7" max="7" width="29.7109375" customWidth="1"/>
  </cols>
  <sheetData>
    <row r="1" spans="1:7" ht="57.75" customHeight="1" thickBot="1" x14ac:dyDescent="0.3">
      <c r="A1" s="49" t="s">
        <v>25</v>
      </c>
      <c r="B1" s="50"/>
      <c r="C1" s="50"/>
      <c r="D1" s="50"/>
      <c r="E1" s="50"/>
      <c r="F1" s="50"/>
      <c r="G1" s="51"/>
    </row>
    <row r="2" spans="1:7" ht="20.25" customHeight="1" thickBot="1" x14ac:dyDescent="0.3">
      <c r="A2" s="55" t="s">
        <v>43</v>
      </c>
      <c r="B2" s="56"/>
      <c r="C2" s="56"/>
      <c r="D2" s="56"/>
      <c r="E2" s="56"/>
      <c r="F2" s="56"/>
      <c r="G2" s="77"/>
    </row>
    <row r="3" spans="1:7" ht="25.5" x14ac:dyDescent="0.25">
      <c r="A3" s="33"/>
      <c r="B3" s="34" t="s">
        <v>0</v>
      </c>
      <c r="C3" s="35" t="s">
        <v>40</v>
      </c>
      <c r="D3" s="36" t="s">
        <v>1</v>
      </c>
      <c r="E3" s="34" t="s">
        <v>41</v>
      </c>
      <c r="F3" s="37" t="s">
        <v>39</v>
      </c>
      <c r="G3" s="78"/>
    </row>
    <row r="4" spans="1:7" ht="51" x14ac:dyDescent="0.25">
      <c r="A4" s="38" t="s">
        <v>2</v>
      </c>
      <c r="B4" s="39" t="s">
        <v>44</v>
      </c>
      <c r="C4" s="18">
        <v>6902420.0899999999</v>
      </c>
      <c r="D4" s="57">
        <v>0</v>
      </c>
      <c r="E4" s="18">
        <f>+(C4-C4*$D$4)</f>
        <v>6902420.0899999999</v>
      </c>
      <c r="F4" s="19">
        <f>+(C4-C4*$D$4)/3</f>
        <v>2300806.6966666668</v>
      </c>
      <c r="G4" s="79"/>
    </row>
    <row r="5" spans="1:7" ht="38.25" x14ac:dyDescent="0.25">
      <c r="A5" s="20" t="s">
        <v>3</v>
      </c>
      <c r="B5" s="39" t="s">
        <v>45</v>
      </c>
      <c r="C5" s="18">
        <v>6539377.2999999998</v>
      </c>
      <c r="D5" s="57"/>
      <c r="E5" s="18">
        <f>+(C5-C5*$D$4)</f>
        <v>6539377.2999999998</v>
      </c>
      <c r="F5" s="19">
        <f>+(C5-C5*$D$4)/3</f>
        <v>2179792.4333333331</v>
      </c>
      <c r="G5" s="79"/>
    </row>
    <row r="6" spans="1:7" ht="39" thickBot="1" x14ac:dyDescent="0.3">
      <c r="A6" s="21" t="s">
        <v>4</v>
      </c>
      <c r="B6" s="40" t="s">
        <v>46</v>
      </c>
      <c r="C6" s="22">
        <v>363042.78</v>
      </c>
      <c r="D6" s="58"/>
      <c r="E6" s="22">
        <f>+(C6-C6*$D$4)</f>
        <v>363042.78</v>
      </c>
      <c r="F6" s="23">
        <f>+(C6-C6*$D$4)/3</f>
        <v>121014.26000000001</v>
      </c>
      <c r="G6" s="78"/>
    </row>
    <row r="7" spans="1:7" x14ac:dyDescent="0.25">
      <c r="A7" s="80"/>
      <c r="B7" s="81"/>
      <c r="C7" s="82"/>
      <c r="D7" s="83"/>
      <c r="E7" s="81"/>
      <c r="F7" s="84"/>
      <c r="G7" s="85"/>
    </row>
    <row r="8" spans="1:7" ht="15.75" thickBot="1" x14ac:dyDescent="0.3">
      <c r="A8" s="80"/>
      <c r="B8" s="81"/>
      <c r="C8" s="82"/>
      <c r="D8" s="83"/>
      <c r="E8" s="81"/>
      <c r="F8" s="84"/>
      <c r="G8" s="85"/>
    </row>
    <row r="9" spans="1:7" ht="18" x14ac:dyDescent="0.25">
      <c r="A9" s="52" t="s">
        <v>5</v>
      </c>
      <c r="B9" s="53"/>
      <c r="C9" s="53"/>
      <c r="D9" s="53"/>
      <c r="E9" s="53"/>
      <c r="F9" s="53"/>
      <c r="G9" s="54"/>
    </row>
    <row r="10" spans="1:7" ht="36" x14ac:dyDescent="0.25">
      <c r="A10" s="24"/>
      <c r="B10" s="25"/>
      <c r="C10" s="25"/>
      <c r="D10" s="25" t="s">
        <v>6</v>
      </c>
      <c r="E10" s="25" t="s">
        <v>7</v>
      </c>
      <c r="F10" s="25" t="s">
        <v>47</v>
      </c>
      <c r="G10" s="26" t="s">
        <v>48</v>
      </c>
    </row>
    <row r="11" spans="1:7" x14ac:dyDescent="0.25">
      <c r="A11" s="27" t="s">
        <v>8</v>
      </c>
      <c r="B11" s="47" t="s">
        <v>22</v>
      </c>
      <c r="C11" s="47"/>
      <c r="D11" s="28" t="s">
        <v>9</v>
      </c>
      <c r="E11" s="16"/>
      <c r="F11" s="29">
        <v>44798</v>
      </c>
      <c r="G11" s="30">
        <f t="shared" ref="G11:G16" si="0">+F11*E11</f>
        <v>0</v>
      </c>
    </row>
    <row r="12" spans="1:7" x14ac:dyDescent="0.25">
      <c r="A12" s="27" t="s">
        <v>10</v>
      </c>
      <c r="B12" s="47" t="s">
        <v>23</v>
      </c>
      <c r="C12" s="47"/>
      <c r="D12" s="28" t="s">
        <v>9</v>
      </c>
      <c r="E12" s="16"/>
      <c r="F12" s="29">
        <v>54288</v>
      </c>
      <c r="G12" s="30">
        <f t="shared" si="0"/>
        <v>0</v>
      </c>
    </row>
    <row r="13" spans="1:7" x14ac:dyDescent="0.25">
      <c r="A13" s="27" t="s">
        <v>11</v>
      </c>
      <c r="B13" s="47" t="s">
        <v>24</v>
      </c>
      <c r="C13" s="47"/>
      <c r="D13" s="28" t="s">
        <v>9</v>
      </c>
      <c r="E13" s="16"/>
      <c r="F13" s="29">
        <v>2340</v>
      </c>
      <c r="G13" s="30">
        <f t="shared" si="0"/>
        <v>0</v>
      </c>
    </row>
    <row r="14" spans="1:7" x14ac:dyDescent="0.25">
      <c r="A14" s="27" t="s">
        <v>12</v>
      </c>
      <c r="B14" s="47" t="s">
        <v>18</v>
      </c>
      <c r="C14" s="47"/>
      <c r="D14" s="28" t="s">
        <v>9</v>
      </c>
      <c r="E14" s="16"/>
      <c r="F14" s="29">
        <v>4290</v>
      </c>
      <c r="G14" s="30">
        <f t="shared" si="0"/>
        <v>0</v>
      </c>
    </row>
    <row r="15" spans="1:7" x14ac:dyDescent="0.25">
      <c r="A15" s="27" t="s">
        <v>13</v>
      </c>
      <c r="B15" s="47" t="s">
        <v>19</v>
      </c>
      <c r="C15" s="47"/>
      <c r="D15" s="28" t="s">
        <v>9</v>
      </c>
      <c r="E15" s="16"/>
      <c r="F15" s="29">
        <v>659</v>
      </c>
      <c r="G15" s="30">
        <f t="shared" si="0"/>
        <v>0</v>
      </c>
    </row>
    <row r="16" spans="1:7" ht="15.75" thickBot="1" x14ac:dyDescent="0.3">
      <c r="A16" s="31" t="s">
        <v>14</v>
      </c>
      <c r="B16" s="48" t="s">
        <v>20</v>
      </c>
      <c r="C16" s="48"/>
      <c r="D16" s="32" t="s">
        <v>21</v>
      </c>
      <c r="E16" s="17"/>
      <c r="F16" s="75">
        <v>11</v>
      </c>
      <c r="G16" s="76">
        <f t="shared" si="0"/>
        <v>0</v>
      </c>
    </row>
    <row r="17" spans="1:7" ht="18.75" thickBot="1" x14ac:dyDescent="0.3">
      <c r="A17" s="86"/>
      <c r="B17" s="87"/>
      <c r="C17" s="88"/>
      <c r="D17" s="89"/>
      <c r="E17" s="87"/>
      <c r="F17" s="73" t="s">
        <v>42</v>
      </c>
      <c r="G17" s="74">
        <f>SUM(G11:G16)</f>
        <v>0</v>
      </c>
    </row>
  </sheetData>
  <sheetProtection algorithmName="SHA-512" hashValue="tNDnc/iX2c9eNzTXg69i3Rc/Op0IYGrvL4WoqB1bgtE1a746FYkraL1yVaKN6BfCvF0KAIW/tsAG25Ge6wGnpg==" saltValue="hI808vFjxWmUsRmFcJQnbQ==" spinCount="100000" sheet="1" selectLockedCells="1"/>
  <protectedRanges>
    <protectedRange sqref="D4:E6" name="Intervallo1"/>
    <protectedRange sqref="E11:E16" name="Intervallo2"/>
  </protectedRanges>
  <mergeCells count="10">
    <mergeCell ref="B14:C14"/>
    <mergeCell ref="B15:C15"/>
    <mergeCell ref="B16:C16"/>
    <mergeCell ref="B13:C13"/>
    <mergeCell ref="A1:G1"/>
    <mergeCell ref="A9:G9"/>
    <mergeCell ref="B11:C11"/>
    <mergeCell ref="B12:C12"/>
    <mergeCell ref="A2:G2"/>
    <mergeCell ref="D4:D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 alignWithMargins="0">
    <oddHeader>&amp;C&amp;"Garamond,Grassetto"&amp;16DETTAGLIO PREZZI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selection activeCell="E11" sqref="E11"/>
    </sheetView>
  </sheetViews>
  <sheetFormatPr defaultRowHeight="15" x14ac:dyDescent="0.25"/>
  <cols>
    <col min="1" max="1" width="6.140625" bestFit="1" customWidth="1"/>
    <col min="2" max="2" width="51.5703125" bestFit="1" customWidth="1"/>
    <col min="3" max="3" width="20.7109375" customWidth="1"/>
    <col min="4" max="4" width="18.42578125" customWidth="1"/>
    <col min="5" max="6" width="20.7109375" customWidth="1"/>
    <col min="7" max="7" width="29.7109375" customWidth="1"/>
  </cols>
  <sheetData>
    <row r="1" spans="1:7" ht="57.75" customHeight="1" thickBot="1" x14ac:dyDescent="0.3">
      <c r="A1" s="63" t="s">
        <v>26</v>
      </c>
      <c r="B1" s="64"/>
      <c r="C1" s="64"/>
      <c r="D1" s="64"/>
      <c r="E1" s="64"/>
      <c r="F1" s="64"/>
      <c r="G1" s="65"/>
    </row>
    <row r="2" spans="1:7" ht="20.25" customHeight="1" thickBot="1" x14ac:dyDescent="0.3">
      <c r="A2" s="55" t="s">
        <v>43</v>
      </c>
      <c r="B2" s="56"/>
      <c r="C2" s="56"/>
      <c r="D2" s="56"/>
      <c r="E2" s="56"/>
      <c r="F2" s="56"/>
      <c r="G2" s="77"/>
    </row>
    <row r="3" spans="1:7" ht="25.5" x14ac:dyDescent="0.25">
      <c r="A3" s="33"/>
      <c r="B3" s="34" t="s">
        <v>0</v>
      </c>
      <c r="C3" s="35" t="s">
        <v>40</v>
      </c>
      <c r="D3" s="36" t="s">
        <v>1</v>
      </c>
      <c r="E3" s="34" t="s">
        <v>41</v>
      </c>
      <c r="F3" s="37" t="s">
        <v>39</v>
      </c>
      <c r="G3" s="78"/>
    </row>
    <row r="4" spans="1:7" ht="51" x14ac:dyDescent="0.25">
      <c r="A4" s="38" t="s">
        <v>2</v>
      </c>
      <c r="B4" s="39" t="s">
        <v>44</v>
      </c>
      <c r="C4" s="1">
        <v>272000</v>
      </c>
      <c r="D4" s="57">
        <v>0</v>
      </c>
      <c r="E4" s="18">
        <f>+(C4-C4*$D$4)</f>
        <v>272000</v>
      </c>
      <c r="F4" s="19">
        <f>+(C4-C4*$D$4)/3</f>
        <v>90666.666666666672</v>
      </c>
      <c r="G4" s="79"/>
    </row>
    <row r="5" spans="1:7" ht="38.25" x14ac:dyDescent="0.25">
      <c r="A5" s="20" t="s">
        <v>3</v>
      </c>
      <c r="B5" s="39" t="s">
        <v>45</v>
      </c>
      <c r="C5" s="1">
        <v>251000</v>
      </c>
      <c r="D5" s="57"/>
      <c r="E5" s="18">
        <f>+(C5-C5*$D$4)</f>
        <v>251000</v>
      </c>
      <c r="F5" s="19">
        <f>+(C5-C5*$D$4)/3</f>
        <v>83666.666666666672</v>
      </c>
      <c r="G5" s="79"/>
    </row>
    <row r="6" spans="1:7" ht="39" thickBot="1" x14ac:dyDescent="0.3">
      <c r="A6" s="21" t="s">
        <v>4</v>
      </c>
      <c r="B6" s="40" t="s">
        <v>46</v>
      </c>
      <c r="C6" s="14">
        <v>21000</v>
      </c>
      <c r="D6" s="58"/>
      <c r="E6" s="22">
        <f>+(C6-C6*$D$4)</f>
        <v>21000</v>
      </c>
      <c r="F6" s="23">
        <f>+(C6-C6*$D$4)/3</f>
        <v>7000</v>
      </c>
      <c r="G6" s="78"/>
    </row>
    <row r="7" spans="1:7" x14ac:dyDescent="0.25">
      <c r="A7" s="90"/>
      <c r="B7" s="91"/>
      <c r="C7" s="92"/>
      <c r="D7" s="93"/>
      <c r="E7" s="91"/>
      <c r="F7" s="94"/>
      <c r="G7" s="95"/>
    </row>
    <row r="8" spans="1:7" ht="15.75" thickBot="1" x14ac:dyDescent="0.3">
      <c r="A8" s="90"/>
      <c r="B8" s="91"/>
      <c r="C8" s="92"/>
      <c r="D8" s="93"/>
      <c r="E8" s="91"/>
      <c r="F8" s="94"/>
      <c r="G8" s="95"/>
    </row>
    <row r="9" spans="1:7" ht="18" x14ac:dyDescent="0.25">
      <c r="A9" s="66" t="s">
        <v>5</v>
      </c>
      <c r="B9" s="67"/>
      <c r="C9" s="67"/>
      <c r="D9" s="67"/>
      <c r="E9" s="67"/>
      <c r="F9" s="67"/>
      <c r="G9" s="68"/>
    </row>
    <row r="10" spans="1:7" ht="36" x14ac:dyDescent="0.25">
      <c r="A10" s="2"/>
      <c r="B10" s="3"/>
      <c r="C10" s="3"/>
      <c r="D10" s="4" t="s">
        <v>6</v>
      </c>
      <c r="E10" s="5" t="s">
        <v>7</v>
      </c>
      <c r="F10" s="4" t="s">
        <v>47</v>
      </c>
      <c r="G10" s="6" t="s">
        <v>48</v>
      </c>
    </row>
    <row r="11" spans="1:7" x14ac:dyDescent="0.25">
      <c r="A11" s="7" t="s">
        <v>8</v>
      </c>
      <c r="B11" s="59" t="s">
        <v>22</v>
      </c>
      <c r="C11" s="60"/>
      <c r="D11" s="8" t="s">
        <v>9</v>
      </c>
      <c r="E11" s="16"/>
      <c r="F11" s="9">
        <v>4160</v>
      </c>
      <c r="G11" s="10">
        <f>+F11*E11</f>
        <v>0</v>
      </c>
    </row>
    <row r="12" spans="1:7" x14ac:dyDescent="0.25">
      <c r="A12" s="7" t="s">
        <v>10</v>
      </c>
      <c r="B12" s="59" t="s">
        <v>19</v>
      </c>
      <c r="C12" s="60"/>
      <c r="D12" s="8" t="s">
        <v>9</v>
      </c>
      <c r="E12" s="16"/>
      <c r="F12" s="9">
        <v>234</v>
      </c>
      <c r="G12" s="10">
        <f>+F12*E12</f>
        <v>0</v>
      </c>
    </row>
    <row r="13" spans="1:7" ht="15.75" thickBot="1" x14ac:dyDescent="0.3">
      <c r="A13" s="15" t="s">
        <v>11</v>
      </c>
      <c r="B13" s="61" t="s">
        <v>20</v>
      </c>
      <c r="C13" s="62"/>
      <c r="D13" s="11" t="s">
        <v>21</v>
      </c>
      <c r="E13" s="17"/>
      <c r="F13" s="12">
        <v>1</v>
      </c>
      <c r="G13" s="13">
        <f>+F13*E13</f>
        <v>0</v>
      </c>
    </row>
    <row r="14" spans="1:7" ht="18.75" thickBot="1" x14ac:dyDescent="0.3">
      <c r="A14" s="96"/>
      <c r="B14" s="97"/>
      <c r="C14" s="98"/>
      <c r="D14" s="99"/>
      <c r="E14" s="97"/>
      <c r="F14" s="41" t="s">
        <v>42</v>
      </c>
      <c r="G14" s="42">
        <f>SUM(G11:G13)</f>
        <v>0</v>
      </c>
    </row>
  </sheetData>
  <sheetProtection algorithmName="SHA-512" hashValue="IgbKVQrts1j8mueTuBn59uMqwBbHVwKNw/VEi5KThwSFftUVodAeGRcJIjXxIu5te+PugDpaVrgCIxyfQZKRZw==" saltValue="6TKKwsKQWgWmYWZjY98SWQ==" spinCount="100000" sheet="1" objects="1" scenarios="1" selectLockedCells="1"/>
  <protectedRanges>
    <protectedRange sqref="E11:E13" name="Intervallo2"/>
    <protectedRange sqref="D4:E6" name="Intervallo1_3"/>
  </protectedRanges>
  <mergeCells count="7">
    <mergeCell ref="B12:C12"/>
    <mergeCell ref="B13:C13"/>
    <mergeCell ref="A1:G1"/>
    <mergeCell ref="A9:G9"/>
    <mergeCell ref="B11:C11"/>
    <mergeCell ref="A2:G2"/>
    <mergeCell ref="D4:D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 alignWithMargins="0">
    <oddHeader>&amp;C&amp;"Garamond,Grassetto"&amp;16DETTAGLIO PREZZI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>
      <selection activeCell="E11" sqref="E11"/>
    </sheetView>
  </sheetViews>
  <sheetFormatPr defaultRowHeight="15" x14ac:dyDescent="0.25"/>
  <cols>
    <col min="1" max="1" width="6.140625" bestFit="1" customWidth="1"/>
    <col min="2" max="2" width="51.5703125" bestFit="1" customWidth="1"/>
    <col min="3" max="3" width="20.7109375" customWidth="1"/>
    <col min="4" max="4" width="18.42578125" customWidth="1"/>
    <col min="5" max="6" width="20.7109375" customWidth="1"/>
    <col min="7" max="7" width="29.7109375" customWidth="1"/>
  </cols>
  <sheetData>
    <row r="1" spans="1:7" ht="57.75" customHeight="1" thickBot="1" x14ac:dyDescent="0.3">
      <c r="A1" s="63" t="s">
        <v>27</v>
      </c>
      <c r="B1" s="64"/>
      <c r="C1" s="64"/>
      <c r="D1" s="64"/>
      <c r="E1" s="64"/>
      <c r="F1" s="64"/>
      <c r="G1" s="65"/>
    </row>
    <row r="2" spans="1:7" ht="20.25" customHeight="1" thickBot="1" x14ac:dyDescent="0.3">
      <c r="A2" s="55" t="s">
        <v>43</v>
      </c>
      <c r="B2" s="56"/>
      <c r="C2" s="56"/>
      <c r="D2" s="56"/>
      <c r="E2" s="56"/>
      <c r="F2" s="56"/>
      <c r="G2" s="77"/>
    </row>
    <row r="3" spans="1:7" ht="25.5" x14ac:dyDescent="0.25">
      <c r="A3" s="33"/>
      <c r="B3" s="34" t="s">
        <v>0</v>
      </c>
      <c r="C3" s="35" t="s">
        <v>40</v>
      </c>
      <c r="D3" s="36" t="s">
        <v>1</v>
      </c>
      <c r="E3" s="34" t="s">
        <v>41</v>
      </c>
      <c r="F3" s="37" t="s">
        <v>39</v>
      </c>
      <c r="G3" s="78"/>
    </row>
    <row r="4" spans="1:7" ht="51" x14ac:dyDescent="0.25">
      <c r="A4" s="38" t="s">
        <v>2</v>
      </c>
      <c r="B4" s="39" t="s">
        <v>44</v>
      </c>
      <c r="C4" s="1">
        <v>161000</v>
      </c>
      <c r="D4" s="57">
        <v>0</v>
      </c>
      <c r="E4" s="18">
        <f>+(C4-C4*$D$4)</f>
        <v>161000</v>
      </c>
      <c r="F4" s="19">
        <f>+(C4-C4*$D$4)/3</f>
        <v>53666.666666666664</v>
      </c>
      <c r="G4" s="79"/>
    </row>
    <row r="5" spans="1:7" ht="38.25" x14ac:dyDescent="0.25">
      <c r="A5" s="20" t="s">
        <v>3</v>
      </c>
      <c r="B5" s="39" t="s">
        <v>45</v>
      </c>
      <c r="C5" s="1">
        <f>156289.85+390.15</f>
        <v>156680</v>
      </c>
      <c r="D5" s="57"/>
      <c r="E5" s="18">
        <f>+(C5-C5*$D$4)</f>
        <v>156680</v>
      </c>
      <c r="F5" s="19">
        <f>+(C5-C5*$D$4)/3</f>
        <v>52226.666666666664</v>
      </c>
      <c r="G5" s="79"/>
    </row>
    <row r="6" spans="1:7" ht="39" thickBot="1" x14ac:dyDescent="0.3">
      <c r="A6" s="21" t="s">
        <v>4</v>
      </c>
      <c r="B6" s="40" t="s">
        <v>46</v>
      </c>
      <c r="C6" s="14">
        <v>4320</v>
      </c>
      <c r="D6" s="58"/>
      <c r="E6" s="22">
        <f>+(C6-C6*$D$4)</f>
        <v>4320</v>
      </c>
      <c r="F6" s="23">
        <f>+(C6-C6*$D$4)/3</f>
        <v>1440</v>
      </c>
      <c r="G6" s="78"/>
    </row>
    <row r="7" spans="1:7" x14ac:dyDescent="0.25">
      <c r="A7" s="90"/>
      <c r="B7" s="91"/>
      <c r="C7" s="92"/>
      <c r="D7" s="93"/>
      <c r="E7" s="91"/>
      <c r="F7" s="94"/>
      <c r="G7" s="95"/>
    </row>
    <row r="8" spans="1:7" ht="15.75" thickBot="1" x14ac:dyDescent="0.3">
      <c r="A8" s="90"/>
      <c r="B8" s="91"/>
      <c r="C8" s="92"/>
      <c r="D8" s="93"/>
      <c r="E8" s="91"/>
      <c r="F8" s="94"/>
      <c r="G8" s="95"/>
    </row>
    <row r="9" spans="1:7" ht="18" x14ac:dyDescent="0.25">
      <c r="A9" s="66" t="s">
        <v>5</v>
      </c>
      <c r="B9" s="67"/>
      <c r="C9" s="67"/>
      <c r="D9" s="67"/>
      <c r="E9" s="67"/>
      <c r="F9" s="67"/>
      <c r="G9" s="68"/>
    </row>
    <row r="10" spans="1:7" ht="36" x14ac:dyDescent="0.25">
      <c r="A10" s="2"/>
      <c r="B10" s="3"/>
      <c r="C10" s="3"/>
      <c r="D10" s="4" t="s">
        <v>6</v>
      </c>
      <c r="E10" s="5" t="s">
        <v>7</v>
      </c>
      <c r="F10" s="4" t="s">
        <v>47</v>
      </c>
      <c r="G10" s="6" t="s">
        <v>48</v>
      </c>
    </row>
    <row r="11" spans="1:7" x14ac:dyDescent="0.25">
      <c r="A11" s="7" t="s">
        <v>8</v>
      </c>
      <c r="B11" s="59" t="s">
        <v>22</v>
      </c>
      <c r="C11" s="60"/>
      <c r="D11" s="8" t="s">
        <v>9</v>
      </c>
      <c r="E11" s="16"/>
      <c r="F11" s="9">
        <v>2600</v>
      </c>
      <c r="G11" s="10">
        <f>+F11*E11</f>
        <v>0</v>
      </c>
    </row>
    <row r="12" spans="1:7" ht="15.75" thickBot="1" x14ac:dyDescent="0.3">
      <c r="A12" s="15" t="s">
        <v>10</v>
      </c>
      <c r="B12" s="61" t="s">
        <v>20</v>
      </c>
      <c r="C12" s="62"/>
      <c r="D12" s="11" t="s">
        <v>21</v>
      </c>
      <c r="E12" s="17"/>
      <c r="F12" s="12">
        <v>1</v>
      </c>
      <c r="G12" s="13">
        <f>+F12*E12</f>
        <v>0</v>
      </c>
    </row>
    <row r="13" spans="1:7" ht="18.75" thickBot="1" x14ac:dyDescent="0.3">
      <c r="A13" s="96"/>
      <c r="B13" s="97"/>
      <c r="C13" s="98"/>
      <c r="D13" s="99"/>
      <c r="E13" s="97"/>
      <c r="F13" s="41" t="s">
        <v>49</v>
      </c>
      <c r="G13" s="42">
        <f>SUM(G11:G12)</f>
        <v>0</v>
      </c>
    </row>
  </sheetData>
  <sheetProtection algorithmName="SHA-512" hashValue="zgWhacYTGM1dPe4mMp0O3iSqtTjHlEvm2pEjBgELYyQjKmQI3RusWoEZlmR4CvTFtA2gWZHiH/Y3a5o+w4Ar+w==" saltValue="SCoViBBzr6U3le2sNj0BCQ==" spinCount="100000" sheet="1" objects="1" scenarios="1" selectLockedCells="1"/>
  <protectedRanges>
    <protectedRange sqref="E11:E12" name="Intervallo2"/>
    <protectedRange sqref="D4:E6" name="Intervallo1_3"/>
  </protectedRanges>
  <mergeCells count="6">
    <mergeCell ref="A1:G1"/>
    <mergeCell ref="A9:G9"/>
    <mergeCell ref="B11:C11"/>
    <mergeCell ref="B12:C12"/>
    <mergeCell ref="A2:G2"/>
    <mergeCell ref="D4:D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&amp;C&amp;"Garamond,Grassetto"&amp;16DETTAGLIO PREZZI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E9" sqref="E9"/>
    </sheetView>
  </sheetViews>
  <sheetFormatPr defaultRowHeight="15" x14ac:dyDescent="0.25"/>
  <cols>
    <col min="1" max="1" width="6.140625" bestFit="1" customWidth="1"/>
    <col min="2" max="2" width="51.5703125" bestFit="1" customWidth="1"/>
    <col min="3" max="3" width="20.7109375" customWidth="1"/>
    <col min="4" max="4" width="18.42578125" customWidth="1"/>
    <col min="5" max="6" width="20.7109375" customWidth="1"/>
    <col min="7" max="7" width="29.7109375" customWidth="1"/>
  </cols>
  <sheetData>
    <row r="1" spans="1:7" ht="57.75" customHeight="1" thickBot="1" x14ac:dyDescent="0.3">
      <c r="A1" s="63" t="s">
        <v>28</v>
      </c>
      <c r="B1" s="64"/>
      <c r="C1" s="64"/>
      <c r="D1" s="64"/>
      <c r="E1" s="64"/>
      <c r="F1" s="64"/>
      <c r="G1" s="65"/>
    </row>
    <row r="2" spans="1:7" ht="20.25" customHeight="1" thickBot="1" x14ac:dyDescent="0.3">
      <c r="A2" s="55" t="s">
        <v>43</v>
      </c>
      <c r="B2" s="56"/>
      <c r="C2" s="56"/>
      <c r="D2" s="56"/>
      <c r="E2" s="56"/>
      <c r="F2" s="56"/>
      <c r="G2" s="77"/>
    </row>
    <row r="3" spans="1:7" ht="25.5" x14ac:dyDescent="0.25">
      <c r="A3" s="33"/>
      <c r="B3" s="36" t="s">
        <v>0</v>
      </c>
      <c r="C3" s="44" t="s">
        <v>40</v>
      </c>
      <c r="D3" s="36" t="s">
        <v>1</v>
      </c>
      <c r="E3" s="36" t="s">
        <v>41</v>
      </c>
      <c r="F3" s="45" t="s">
        <v>39</v>
      </c>
      <c r="G3" s="78"/>
    </row>
    <row r="4" spans="1:7" ht="51.75" thickBot="1" x14ac:dyDescent="0.3">
      <c r="A4" s="43" t="s">
        <v>2</v>
      </c>
      <c r="B4" s="40" t="s">
        <v>44</v>
      </c>
      <c r="C4" s="14">
        <v>933000</v>
      </c>
      <c r="D4" s="46">
        <v>0</v>
      </c>
      <c r="E4" s="22">
        <f>+(C4-C4*$D$4)</f>
        <v>933000</v>
      </c>
      <c r="F4" s="23">
        <f>+(C4-C4*$D$4)/3</f>
        <v>311000</v>
      </c>
      <c r="G4" s="79"/>
    </row>
    <row r="5" spans="1:7" x14ac:dyDescent="0.25">
      <c r="A5" s="90"/>
      <c r="B5" s="91"/>
      <c r="C5" s="92"/>
      <c r="D5" s="93"/>
      <c r="E5" s="91"/>
      <c r="F5" s="94"/>
      <c r="G5" s="95"/>
    </row>
    <row r="6" spans="1:7" ht="15.75" thickBot="1" x14ac:dyDescent="0.3">
      <c r="A6" s="90"/>
      <c r="B6" s="91"/>
      <c r="C6" s="92"/>
      <c r="D6" s="93"/>
      <c r="E6" s="91"/>
      <c r="F6" s="94"/>
      <c r="G6" s="95"/>
    </row>
    <row r="7" spans="1:7" ht="18" x14ac:dyDescent="0.25">
      <c r="A7" s="66" t="s">
        <v>5</v>
      </c>
      <c r="B7" s="67"/>
      <c r="C7" s="67"/>
      <c r="D7" s="67"/>
      <c r="E7" s="67"/>
      <c r="F7" s="67"/>
      <c r="G7" s="68"/>
    </row>
    <row r="8" spans="1:7" ht="36" x14ac:dyDescent="0.25">
      <c r="A8" s="2"/>
      <c r="B8" s="3"/>
      <c r="C8" s="3"/>
      <c r="D8" s="4" t="s">
        <v>6</v>
      </c>
      <c r="E8" s="5" t="s">
        <v>7</v>
      </c>
      <c r="F8" s="4" t="s">
        <v>47</v>
      </c>
      <c r="G8" s="6" t="s">
        <v>48</v>
      </c>
    </row>
    <row r="9" spans="1:7" ht="67.5" customHeight="1" x14ac:dyDescent="0.25">
      <c r="A9" s="7" t="s">
        <v>8</v>
      </c>
      <c r="B9" s="69" t="s">
        <v>29</v>
      </c>
      <c r="C9" s="70"/>
      <c r="D9" s="8" t="s">
        <v>9</v>
      </c>
      <c r="E9" s="16"/>
      <c r="F9" s="9">
        <v>5760</v>
      </c>
      <c r="G9" s="10">
        <f>+F9*E9</f>
        <v>0</v>
      </c>
    </row>
    <row r="10" spans="1:7" x14ac:dyDescent="0.25">
      <c r="A10" s="7" t="s">
        <v>10</v>
      </c>
      <c r="B10" s="69" t="s">
        <v>30</v>
      </c>
      <c r="C10" s="70"/>
      <c r="D10" s="8" t="s">
        <v>9</v>
      </c>
      <c r="E10" s="16"/>
      <c r="F10" s="9">
        <v>1920</v>
      </c>
      <c r="G10" s="10">
        <f t="shared" ref="G10:G17" si="0">+F10*E10</f>
        <v>0</v>
      </c>
    </row>
    <row r="11" spans="1:7" x14ac:dyDescent="0.25">
      <c r="A11" s="7" t="s">
        <v>11</v>
      </c>
      <c r="B11" s="69" t="s">
        <v>31</v>
      </c>
      <c r="C11" s="70"/>
      <c r="D11" s="8" t="s">
        <v>38</v>
      </c>
      <c r="E11" s="16"/>
      <c r="F11" s="9">
        <v>1166.67</v>
      </c>
      <c r="G11" s="10">
        <f t="shared" si="0"/>
        <v>0</v>
      </c>
    </row>
    <row r="12" spans="1:7" x14ac:dyDescent="0.25">
      <c r="A12" s="7" t="s">
        <v>12</v>
      </c>
      <c r="B12" s="69" t="s">
        <v>32</v>
      </c>
      <c r="C12" s="70"/>
      <c r="D12" s="8" t="s">
        <v>38</v>
      </c>
      <c r="E12" s="16"/>
      <c r="F12" s="9">
        <v>400</v>
      </c>
      <c r="G12" s="10">
        <f t="shared" si="0"/>
        <v>0</v>
      </c>
    </row>
    <row r="13" spans="1:7" x14ac:dyDescent="0.25">
      <c r="A13" s="7" t="s">
        <v>13</v>
      </c>
      <c r="B13" s="69" t="s">
        <v>33</v>
      </c>
      <c r="C13" s="70"/>
      <c r="D13" s="8" t="s">
        <v>9</v>
      </c>
      <c r="E13" s="16"/>
      <c r="F13" s="9">
        <v>80</v>
      </c>
      <c r="G13" s="10">
        <f t="shared" si="0"/>
        <v>0</v>
      </c>
    </row>
    <row r="14" spans="1:7" x14ac:dyDescent="0.25">
      <c r="A14" s="7" t="s">
        <v>14</v>
      </c>
      <c r="B14" s="69" t="s">
        <v>34</v>
      </c>
      <c r="C14" s="70"/>
      <c r="D14" s="8" t="s">
        <v>9</v>
      </c>
      <c r="E14" s="16"/>
      <c r="F14" s="9">
        <v>333.33</v>
      </c>
      <c r="G14" s="10">
        <f t="shared" si="0"/>
        <v>0</v>
      </c>
    </row>
    <row r="15" spans="1:7" x14ac:dyDescent="0.25">
      <c r="A15" s="7" t="s">
        <v>15</v>
      </c>
      <c r="B15" s="69" t="s">
        <v>35</v>
      </c>
      <c r="C15" s="70"/>
      <c r="D15" s="8" t="s">
        <v>9</v>
      </c>
      <c r="E15" s="16"/>
      <c r="F15" s="9">
        <v>8</v>
      </c>
      <c r="G15" s="10">
        <f t="shared" si="0"/>
        <v>0</v>
      </c>
    </row>
    <row r="16" spans="1:7" x14ac:dyDescent="0.25">
      <c r="A16" s="7" t="s">
        <v>16</v>
      </c>
      <c r="B16" s="69" t="s">
        <v>36</v>
      </c>
      <c r="C16" s="70"/>
      <c r="D16" s="8" t="s">
        <v>9</v>
      </c>
      <c r="E16" s="16"/>
      <c r="F16" s="9">
        <v>20</v>
      </c>
      <c r="G16" s="10">
        <f t="shared" si="0"/>
        <v>0</v>
      </c>
    </row>
    <row r="17" spans="1:7" ht="15.75" thickBot="1" x14ac:dyDescent="0.3">
      <c r="A17" s="15" t="s">
        <v>17</v>
      </c>
      <c r="B17" s="71" t="s">
        <v>37</v>
      </c>
      <c r="C17" s="72"/>
      <c r="D17" s="11" t="s">
        <v>9</v>
      </c>
      <c r="E17" s="17"/>
      <c r="F17" s="12">
        <v>8</v>
      </c>
      <c r="G17" s="13">
        <f t="shared" si="0"/>
        <v>0</v>
      </c>
    </row>
    <row r="18" spans="1:7" ht="18.75" thickBot="1" x14ac:dyDescent="0.3">
      <c r="A18" s="96"/>
      <c r="B18" s="97"/>
      <c r="C18" s="98"/>
      <c r="D18" s="99"/>
      <c r="E18" s="97"/>
      <c r="F18" s="41" t="s">
        <v>49</v>
      </c>
      <c r="G18" s="42">
        <f>SUM(G9:G17)</f>
        <v>0</v>
      </c>
    </row>
  </sheetData>
  <sheetProtection algorithmName="SHA-512" hashValue="zWQetx5avVzBu9GxGZe8QmsHbNiA6k4esTireAtKiD8CT+L8YON80fQyu+LwZVnaxy0gfWC4ji3njVRlKgPvxg==" saltValue="iLDrn3umUmAx60DIUM+cQA==" spinCount="100000" sheet="1" objects="1" scenarios="1" selectLockedCells="1"/>
  <protectedRanges>
    <protectedRange sqref="E9:E17" name="Intervallo2"/>
    <protectedRange sqref="D4:E4" name="Intervallo1_3"/>
  </protectedRanges>
  <mergeCells count="12">
    <mergeCell ref="B16:C16"/>
    <mergeCell ref="B17:C17"/>
    <mergeCell ref="B10:C10"/>
    <mergeCell ref="A1:G1"/>
    <mergeCell ref="A7:G7"/>
    <mergeCell ref="B9:C9"/>
    <mergeCell ref="B11:C11"/>
    <mergeCell ref="B12:C12"/>
    <mergeCell ref="B13:C13"/>
    <mergeCell ref="B14:C14"/>
    <mergeCell ref="B15:C15"/>
    <mergeCell ref="A2: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&amp;C&amp;"Garamond,Grassetto"&amp;16DETTAGLIO PREZZI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LOTTO 1</vt:lpstr>
      <vt:lpstr>LOTTO 2</vt:lpstr>
      <vt:lpstr>LOTTO 3</vt:lpstr>
      <vt:lpstr>LOTTO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LAMURA  DANIELA</dc:creator>
  <cp:lastModifiedBy>GAMBOTTO  PIER GIORGIO</cp:lastModifiedBy>
  <cp:lastPrinted>2019-08-20T11:47:58Z</cp:lastPrinted>
  <dcterms:created xsi:type="dcterms:W3CDTF">2019-07-31T11:18:08Z</dcterms:created>
  <dcterms:modified xsi:type="dcterms:W3CDTF">2019-08-20T13:59:00Z</dcterms:modified>
</cp:coreProperties>
</file>